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760" windowWidth="21600" windowHeight="14660" tabRatio="500" activeTab="0"/>
  </bookViews>
  <sheets>
    <sheet name="a4.xls" sheetId="1" r:id="rId1"/>
  </sheets>
  <definedNames>
    <definedName name="K">'a4.xls'!$A$2</definedName>
    <definedName name="rfr">'a4.xls'!$C$2</definedName>
    <definedName name="sig">'a4.xls'!$D$2</definedName>
    <definedName name="T">'a4.xls'!$B$2</definedName>
  </definedNames>
  <calcPr fullCalcOnLoad="1"/>
</workbook>
</file>

<file path=xl/sharedStrings.xml><?xml version="1.0" encoding="utf-8"?>
<sst xmlns="http://schemas.openxmlformats.org/spreadsheetml/2006/main" count="11" uniqueCount="11">
  <si>
    <t>K</t>
  </si>
  <si>
    <t>T</t>
  </si>
  <si>
    <t>r</t>
  </si>
  <si>
    <t>vol</t>
  </si>
  <si>
    <t>Spot</t>
  </si>
  <si>
    <t>moneyness</t>
  </si>
  <si>
    <t>d1</t>
  </si>
  <si>
    <t>d2</t>
  </si>
  <si>
    <t>put price</t>
  </si>
  <si>
    <t>put Delta</t>
  </si>
  <si>
    <t>Put Gamma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</si>
</sst>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1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F6" sqref="F6"/>
    </sheetView>
  </sheetViews>
  <sheetFormatPr defaultColWidth="11.0039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100</v>
      </c>
      <c r="B2">
        <v>0.5</v>
      </c>
      <c r="C2">
        <v>0.03</v>
      </c>
      <c r="D2">
        <v>0.2</v>
      </c>
    </row>
    <row r="5" spans="1:8" ht="12.75">
      <c r="A5" t="s">
        <v>4</v>
      </c>
      <c r="B5" t="s">
        <v>8</v>
      </c>
      <c r="C5" t="s">
        <v>9</v>
      </c>
      <c r="D5" t="s">
        <v>10</v>
      </c>
      <c r="F5" t="s">
        <v>5</v>
      </c>
      <c r="G5" t="s">
        <v>6</v>
      </c>
      <c r="H5" t="s">
        <v>7</v>
      </c>
    </row>
    <row r="6" spans="1:8" ht="12.75">
      <c r="A6">
        <v>100</v>
      </c>
      <c r="B6">
        <f aca="true" t="shared" si="0" ref="B6:B30">EXP(-rfr*T)*K*NORMSDIST(-H6)-A6*NORMSDIST(-G6)</f>
        <v>4.882221902473724</v>
      </c>
      <c r="F6">
        <f aca="true" t="shared" si="1" ref="F6:F30">LN(EXP(rfr*T)*A6/K)</f>
        <v>0.014999999999999951</v>
      </c>
      <c r="G6">
        <f aca="true" t="shared" si="2" ref="G6:G30">(F6+sig*sig*T/2)/(sig*SQRT(T))</f>
        <v>0.1767766952966365</v>
      </c>
      <c r="H6">
        <f aca="true" t="shared" si="3" ref="H6:H30">(F6-sig*sig*T/2)/(sig*SQRT(T))</f>
        <v>0.03535533905932701</v>
      </c>
    </row>
    <row r="7" spans="1:8" ht="12.75">
      <c r="A7">
        <v>101</v>
      </c>
      <c r="B7">
        <f t="shared" si="0"/>
        <v>4.466157092511459</v>
      </c>
      <c r="F7">
        <f t="shared" si="1"/>
        <v>0.02495033085316809</v>
      </c>
      <c r="G7">
        <f t="shared" si="2"/>
        <v>0.24713615950988568</v>
      </c>
      <c r="H7">
        <f t="shared" si="3"/>
        <v>0.10571480327257617</v>
      </c>
    </row>
    <row r="8" spans="1:8" ht="12.75">
      <c r="A8">
        <v>102</v>
      </c>
      <c r="B8">
        <f t="shared" si="0"/>
        <v>4.077173631508721</v>
      </c>
      <c r="F8">
        <f t="shared" si="1"/>
        <v>0.03480262729617956</v>
      </c>
      <c r="G8">
        <f t="shared" si="2"/>
        <v>0.3168024157610208</v>
      </c>
      <c r="H8">
        <f t="shared" si="3"/>
        <v>0.17538105952371127</v>
      </c>
    </row>
    <row r="9" spans="1:8" ht="12.75">
      <c r="A9">
        <v>103</v>
      </c>
      <c r="B9">
        <f t="shared" si="0"/>
        <v>3.714485283322901</v>
      </c>
      <c r="F9">
        <f t="shared" si="1"/>
        <v>0.04455880224154431</v>
      </c>
      <c r="G9">
        <f t="shared" si="2"/>
        <v>0.38578899038411785</v>
      </c>
      <c r="H9">
        <f t="shared" si="3"/>
        <v>0.24436763414680832</v>
      </c>
    </row>
    <row r="10" spans="1:8" ht="12.75">
      <c r="A10">
        <v>104</v>
      </c>
      <c r="B10">
        <f t="shared" si="0"/>
        <v>3.3772141922506904</v>
      </c>
      <c r="F10">
        <f t="shared" si="1"/>
        <v>0.05422071315328125</v>
      </c>
      <c r="G10">
        <f t="shared" si="2"/>
        <v>0.45410901763321276</v>
      </c>
      <c r="H10">
        <f t="shared" si="3"/>
        <v>0.31268766139590326</v>
      </c>
    </row>
    <row r="11" spans="1:8" ht="12.75">
      <c r="A11">
        <v>105</v>
      </c>
      <c r="B11">
        <f t="shared" si="0"/>
        <v>3.06440492365212</v>
      </c>
      <c r="F11">
        <f t="shared" si="1"/>
        <v>0.06379016416943202</v>
      </c>
      <c r="G11">
        <f t="shared" si="2"/>
        <v>0.5217752546907397</v>
      </c>
      <c r="H11">
        <f t="shared" si="3"/>
        <v>0.38035389845343026</v>
      </c>
    </row>
    <row r="12" spans="1:8" ht="12.75">
      <c r="A12">
        <v>106</v>
      </c>
      <c r="B12">
        <f t="shared" si="0"/>
        <v>2.775038535875005</v>
      </c>
      <c r="F12">
        <f t="shared" si="1"/>
        <v>0.07326890812397563</v>
      </c>
      <c r="G12">
        <f t="shared" si="2"/>
        <v>0.5888000959646276</v>
      </c>
      <c r="H12">
        <f t="shared" si="3"/>
        <v>0.447378739727318</v>
      </c>
    </row>
    <row r="13" spans="1:8" ht="12.75">
      <c r="A13">
        <v>107</v>
      </c>
      <c r="B13">
        <f t="shared" si="0"/>
        <v>2.5080464146594608</v>
      </c>
      <c r="F13">
        <f t="shared" si="1"/>
        <v>0.08265864847381472</v>
      </c>
      <c r="G13">
        <f t="shared" si="2"/>
        <v>0.6551955867141492</v>
      </c>
      <c r="H13">
        <f t="shared" si="3"/>
        <v>0.5137742304768398</v>
      </c>
    </row>
    <row r="14" spans="1:8" ht="12.75">
      <c r="A14">
        <v>108</v>
      </c>
      <c r="B14">
        <f t="shared" si="0"/>
        <v>2.26232363538465</v>
      </c>
      <c r="F14">
        <f t="shared" si="1"/>
        <v>0.0919610411361283</v>
      </c>
      <c r="G14">
        <f t="shared" si="2"/>
        <v>0.7209734360419684</v>
      </c>
      <c r="H14">
        <f t="shared" si="3"/>
        <v>0.5795520798046587</v>
      </c>
    </row>
    <row r="15" spans="1:8" ht="12.75">
      <c r="A15">
        <v>109</v>
      </c>
      <c r="B15">
        <f t="shared" si="0"/>
        <v>2.036741655122441</v>
      </c>
      <c r="F15">
        <f t="shared" si="1"/>
        <v>0.10117769624105215</v>
      </c>
      <c r="G15">
        <f t="shared" si="2"/>
        <v>0.7861450292874609</v>
      </c>
      <c r="H15">
        <f t="shared" si="3"/>
        <v>0.6447236730501515</v>
      </c>
    </row>
    <row r="16" spans="1:8" ht="12.75">
      <c r="A16">
        <v>110</v>
      </c>
      <c r="B16">
        <f t="shared" si="0"/>
        <v>1.8301601739810884</v>
      </c>
      <c r="F16">
        <f t="shared" si="1"/>
        <v>0.11031017980432473</v>
      </c>
      <c r="G16">
        <f t="shared" si="2"/>
        <v>0.8507214398541082</v>
      </c>
      <c r="H16">
        <f t="shared" si="3"/>
        <v>0.7093000836167986</v>
      </c>
    </row>
    <row r="17" spans="1:8" ht="12.75">
      <c r="A17">
        <v>111</v>
      </c>
      <c r="B17">
        <f t="shared" si="0"/>
        <v>1.6414380423316786</v>
      </c>
      <c r="F17">
        <f t="shared" si="1"/>
        <v>0.11936001532424269</v>
      </c>
      <c r="G17">
        <f t="shared" si="2"/>
        <v>0.9147134405016769</v>
      </c>
      <c r="H17">
        <f t="shared" si="3"/>
        <v>0.7732920842643675</v>
      </c>
    </row>
    <row r="18" spans="1:8" ht="12.75">
      <c r="A18">
        <v>112</v>
      </c>
      <c r="B18">
        <f t="shared" si="0"/>
        <v>1.4694431261112229</v>
      </c>
      <c r="F18">
        <f t="shared" si="1"/>
        <v>0.12832868530700314</v>
      </c>
      <c r="G18">
        <f t="shared" si="2"/>
        <v>0.9781315141320185</v>
      </c>
      <c r="H18">
        <f t="shared" si="3"/>
        <v>0.8367101578947089</v>
      </c>
    </row>
    <row r="19" spans="1:8" ht="12.75">
      <c r="A19">
        <v>113</v>
      </c>
      <c r="B19">
        <f t="shared" si="0"/>
        <v>1.3130610756017873</v>
      </c>
      <c r="F19">
        <f t="shared" si="1"/>
        <v>0.13721763272424922</v>
      </c>
      <c r="G19">
        <f t="shared" si="2"/>
        <v>1.040985864095472</v>
      </c>
      <c r="H19">
        <f t="shared" si="3"/>
        <v>0.8995645078581624</v>
      </c>
    </row>
    <row r="20" spans="1:8" ht="12.75">
      <c r="A20">
        <v>114</v>
      </c>
      <c r="B20">
        <f t="shared" si="0"/>
        <v>1.1712029732374862</v>
      </c>
      <c r="F20">
        <f t="shared" si="1"/>
        <v>0.14602826240640418</v>
      </c>
      <c r="G20">
        <f t="shared" si="2"/>
        <v>1.1032864240432245</v>
      </c>
      <c r="H20">
        <f t="shared" si="3"/>
        <v>0.9618650678059149</v>
      </c>
    </row>
    <row r="21" spans="1:8" ht="12.75">
      <c r="A21">
        <v>115</v>
      </c>
      <c r="B21">
        <f t="shared" si="0"/>
        <v>1.0428118626364782</v>
      </c>
      <c r="F21">
        <f t="shared" si="1"/>
        <v>0.15476194237515864</v>
      </c>
      <c r="G21">
        <f t="shared" si="2"/>
        <v>1.1650428673494184</v>
      </c>
      <c r="H21">
        <f t="shared" si="3"/>
        <v>1.0236215111121088</v>
      </c>
    </row>
    <row r="22" spans="1:8" ht="12.75">
      <c r="A22">
        <v>116</v>
      </c>
      <c r="B22">
        <f t="shared" si="0"/>
        <v>0.9268681839343937</v>
      </c>
      <c r="F22">
        <f t="shared" si="1"/>
        <v>0.16342000511827326</v>
      </c>
      <c r="G22">
        <f t="shared" si="2"/>
        <v>1.2262646161253679</v>
      </c>
      <c r="H22">
        <f t="shared" si="3"/>
        <v>1.0848432598880582</v>
      </c>
    </row>
    <row r="23" spans="1:8" ht="12.75">
      <c r="A23">
        <v>117</v>
      </c>
      <c r="B23">
        <f t="shared" si="0"/>
        <v>0.8223941595167581</v>
      </c>
      <c r="F23">
        <f t="shared" si="1"/>
        <v>0.1720037488096648</v>
      </c>
      <c r="G23">
        <f t="shared" si="2"/>
        <v>1.2869608498468699</v>
      </c>
      <c r="H23">
        <f t="shared" si="3"/>
        <v>1.1455394936095602</v>
      </c>
    </row>
    <row r="24" spans="1:8" ht="12.75">
      <c r="A24">
        <v>118</v>
      </c>
      <c r="B24">
        <f t="shared" si="0"/>
        <v>0.7284571894604639</v>
      </c>
      <c r="F24">
        <f t="shared" si="1"/>
        <v>0.18051443847757348</v>
      </c>
      <c r="G24">
        <f t="shared" si="2"/>
        <v>1.347140513614395</v>
      </c>
      <c r="H24">
        <f t="shared" si="3"/>
        <v>1.2057191573770853</v>
      </c>
    </row>
    <row r="25" spans="1:8" ht="12.75">
      <c r="A25">
        <v>119</v>
      </c>
      <c r="B25">
        <f t="shared" si="0"/>
        <v>0.6441723275648652</v>
      </c>
      <c r="F25">
        <f t="shared" si="1"/>
        <v>0.18895330712343797</v>
      </c>
      <c r="G25">
        <f t="shared" si="2"/>
        <v>1.4068123260647283</v>
      </c>
      <c r="H25">
        <f t="shared" si="3"/>
        <v>1.2653909698274186</v>
      </c>
    </row>
    <row r="26" spans="1:8" ht="12.75">
      <c r="A26">
        <v>120</v>
      </c>
      <c r="B26">
        <f t="shared" si="0"/>
        <v>0.5687039170361299</v>
      </c>
      <c r="F26">
        <f t="shared" si="1"/>
        <v>0.1973215567939546</v>
      </c>
      <c r="G26">
        <f t="shared" si="2"/>
        <v>1.4659847869515723</v>
      </c>
      <c r="H26">
        <f t="shared" si="3"/>
        <v>1.3245634307142626</v>
      </c>
    </row>
    <row r="27" spans="1:8" ht="12.75">
      <c r="A27">
        <v>121</v>
      </c>
      <c r="B27">
        <f t="shared" si="0"/>
        <v>0.5012664700000968</v>
      </c>
      <c r="F27">
        <f t="shared" si="1"/>
        <v>0.20562035960864974</v>
      </c>
      <c r="G27">
        <f t="shared" si="2"/>
        <v>1.5246661844115816</v>
      </c>
      <c r="H27">
        <f t="shared" si="3"/>
        <v>1.383244828174272</v>
      </c>
    </row>
    <row r="28" spans="1:8" ht="12.75">
      <c r="A28">
        <v>122</v>
      </c>
      <c r="B28">
        <f t="shared" si="0"/>
        <v>0.44112487742201445</v>
      </c>
      <c r="F28">
        <f t="shared" si="1"/>
        <v>0.2138508587451651</v>
      </c>
      <c r="G28">
        <f t="shared" si="2"/>
        <v>1.582864601931382</v>
      </c>
      <c r="H28">
        <f t="shared" si="3"/>
        <v>1.4414432456940722</v>
      </c>
    </row>
    <row r="29" spans="1:8" ht="12.75">
      <c r="A29">
        <v>123</v>
      </c>
      <c r="B29">
        <f t="shared" si="0"/>
        <v>0.38759403608117626</v>
      </c>
      <c r="F29">
        <f t="shared" si="1"/>
        <v>0.22201416938432608</v>
      </c>
      <c r="G29">
        <f t="shared" si="2"/>
        <v>1.6405879250302122</v>
      </c>
      <c r="H29">
        <f t="shared" si="3"/>
        <v>1.4991665687929026</v>
      </c>
    </row>
    <row r="30" spans="1:8" ht="12.75">
      <c r="A30">
        <v>124</v>
      </c>
      <c r="B30">
        <f t="shared" si="0"/>
        <v>0.34003797737425057</v>
      </c>
      <c r="F30">
        <f t="shared" si="1"/>
        <v>0.2301113796169455</v>
      </c>
      <c r="G30">
        <f t="shared" si="2"/>
        <v>1.697843847671995</v>
      </c>
      <c r="H30">
        <f t="shared" si="3"/>
        <v>1.5564224914346854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Goodman</cp:lastModifiedBy>
  <cp:category/>
  <cp:version/>
  <cp:contentType/>
  <cp:contentStatus/>
</cp:coreProperties>
</file>